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<sst xmlns="http://schemas.openxmlformats.org/spreadsheetml/2006/main" count="54" uniqueCount="51">
  <si>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</si>
  <si>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</si>
  <si>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</si>
  <si>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</si>
  <si>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</si>
  <si>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</si>
  <si>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</si>
  <si>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</si>
  <si>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</si>
  <si>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</si>
  <si>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</si>
  <si>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</si>
  <si>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</si>
  <si>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</si>
  <si>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</si>
  <si>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</si>
  <si>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</si>
  <si>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</si>
  <si>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</si>
  <si>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</si>
  <si>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</si>
  <si>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</si>
  <si>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</si>
  <si>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</si>
  <si>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</si>
  <si>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</si>
  <si>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</si>
  <si>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</si>
  <si>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</si>
  <si>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</si>
  <si>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</si>
  <si>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</si>
  <si>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</si>
  <si>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</si>
  <si>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</si>
  <si>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</si>
  <si>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</si>
  <si>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</si>
  <si>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</si>
  <si>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</si>
  <si>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</si>
  <si>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>IAPS</t>
  </si>
  <si>
    <t>SERVIÇO DE CONEXÃO DE REDE DE INTERNET, COM LINK MÍNIMO DE 50 Mbps FULL DUPLEX, IP DEDICADO, PARA ALIMENTAR OS COMPUTADORES DO IAPS, INCLUINDO INSTALAÇÃO E MANUTENÇÃO DOS EQUIPAMENTOS E DO SERVIÇO</t>
  </si>
  <si>
    <t>MÊS</t>
  </si>
  <si>
    <t>DISPENSA ELETRÔNICA Nº 076/2025</t>
  </si>
  <si>
    <t>PROCESSO ADMINISTRATIVO N° 5074/2025 de 07/11/2025</t>
  </si>
  <si>
    <t>CONTRATAÇÃO DE SERVIÇO DE CONEXÃO À INTERNET DE ALTA VELOCIDADE, COM SUA RESPECTIVA INSTALAÇÃO E HABILITAÇÃO NA SEDE DO IAPS</t>
  </si>
  <si>
    <t>PERÍODO DE PROPOSTAS: de 15/12/2025 até 18/12/2025 às 08:00hs</t>
  </si>
  <si>
    <t>PERÍODO DE LANCES: 18/12/2025 as 08:00 hs até 18/12/2025 as 14:00 hs</t>
  </si>
  <si>
    <t xml:space="preserve">102101.04.122.0036 2.081 - 3390.30.00-180200000000 </t>
  </si>
  <si>
    <t>O pagamento do objeto de que trata a DISPENSA ELETRÔNICA 076/2025, e consequente contrato serão efetuados pela Tesouraria do IAPS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</si>
</sst>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53086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127853</xdr:rowOff>
    </xdr:from>
    <xdr:to>
      <xdr:col>6</xdr:col>
      <xdr:colOff>554428</xdr:colOff>
      <xdr:row>2</xdr:row>
      <xdr:rowOff>97431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327226" y="127853"/>
          <a:ext cx="1799452" cy="856136"/>
          <a:chOff x="507" y="5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5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5074/2025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E8" sqref="E8:F8"/>
    </sheetView>
  </sheetViews>
  <sheetFormatPr defaultColWidth="9.140625" defaultRowHeight="12.75" x14ac:dyDescent="0.2"/>
  <cols>
    <col min="1" max="1" width="4.5703125" style="1" customWidth="1"/>
    <col min="2" max="2" width="59.28515625" style="2" customWidth="1"/>
    <col min="3" max="3" width="6.85546875" style="1" customWidth="1"/>
    <col min="4" max="4" width="7.5703125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7.2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076/2025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15/12/2025 até 18/12/2025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18/12/2025 as 08:00 hs até 18/12/2025 as 14:00 hs</v>
      </c>
      <c r="B5" s="62"/>
      <c r="C5" s="62"/>
      <c r="D5" s="62"/>
      <c r="E5" s="62"/>
      <c r="F5" s="62"/>
      <c r="G5" s="62"/>
    </row>
    <row r="6" spans="1:11" ht="14.25" customHeight="1" x14ac:dyDescent="0.2">
      <c r="A6" s="65" t="str">
        <f>Dados!B3</f>
        <v>CONTRATAÇÃO DE SERVIÇO DE CONEXÃO À INTERNET DE ALTA VELOCIDADE, COM SUA RESPECTIVA INSTALAÇÃO E HABILITAÇÃO NA SEDE DO IAPS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5074/2025 de 07/11/2025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 xml:space="preserve">MENOR PREÇO </v>
      </c>
      <c r="B8" s="47"/>
      <c r="C8" s="62" t="s">
        <v>27</v>
      </c>
      <c r="D8" s="62"/>
      <c r="E8" s="63">
        <f>Dados!B9</f>
        <v>7172.64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4.75" customHeight="1" x14ac:dyDescent="0.2">
      <c r="A15" s="59">
        <v>1</v>
      </c>
      <c r="B15" s="61" t="s">
        <v>42</v>
      </c>
      <c r="C15" s="30" t="s">
        <v>43</v>
      </c>
      <c r="D15" s="44">
        <v>12</v>
      </c>
      <c r="E15" s="46">
        <v>597.72</v>
      </c>
      <c r="F15" s="56"/>
      <c r="G15" s="31" t="str">
        <f>IF(F15="","",IF(ISTEXT(F15),"NC",F15*D15))</f>
        <v/>
      </c>
      <c r="H15" s="36"/>
      <c r="K15" s="7"/>
    </row>
    <row r="16" spans="1:11" s="25" customFormat="1" ht="11.25" x14ac:dyDescent="0.2">
      <c r="A16" s="32"/>
      <c r="D16" s="44"/>
      <c r="E16" s="42"/>
      <c r="F16" s="69" t="s">
        <v>37</v>
      </c>
      <c r="G16" s="70"/>
      <c r="H16" s="37"/>
    </row>
    <row r="17" spans="1:8" ht="14.25" customHeight="1" x14ac:dyDescent="0.2">
      <c r="F17" s="71">
        <f>SUM(G15:G15)</f>
        <v>0</v>
      </c>
      <c r="G17" s="72"/>
      <c r="H17" s="38"/>
    </row>
    <row r="18" spans="1:8" ht="10.9" customHeight="1" x14ac:dyDescent="0.2">
      <c r="G18" s="12"/>
      <c r="H18" s="38"/>
    </row>
    <row r="19" spans="1:8" s="33" customFormat="1" ht="9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9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" customHeight="1" x14ac:dyDescent="0.2">
      <c r="A21" s="66" t="str">
        <f>" - "&amp;Dados!B22</f>
        <v xml:space="preserve"> - O pagamento do objeto de que trata a DISPENSA ELETRÔNICA 076/2025, e consequente contrato serão efetuados pela Tesouraria do IAPS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25" customFormat="1" ht="9" x14ac:dyDescent="0.2">
      <c r="A22" s="66" t="str">
        <f>" - "&amp;Dados!B23</f>
        <v xml:space="preserve"> - Proposta válida por 60 (sessenta) dias</v>
      </c>
      <c r="B22" s="66"/>
      <c r="C22" s="66"/>
      <c r="D22" s="66"/>
      <c r="E22" s="66"/>
      <c r="F22" s="66"/>
      <c r="G22" s="66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10" stopIfTrue="1" operator="equal">
      <formula>$G$1</formula>
    </cfRule>
  </conditionalFormatting>
  <conditionalFormatting sqref="B10:G11">
    <cfRule type="cellIs" dxfId="9" priority="11" stopIfTrue="1" operator="equal">
      <formula>$J$1</formula>
    </cfRule>
  </conditionalFormatting>
  <conditionalFormatting sqref="D15:D16">
    <cfRule type="expression" priority="14" stopIfTrue="1">
      <formula>$A15</formula>
    </cfRule>
  </conditionalFormatting>
  <conditionalFormatting sqref="D12:G12">
    <cfRule type="cellIs" dxfId="8" priority="26" stopIfTrue="1" operator="equal">
      <formula>$E$1</formula>
    </cfRule>
  </conditionalFormatting>
  <conditionalFormatting sqref="F15">
    <cfRule type="cellIs" dxfId="7" priority="13" stopIfTrue="1" operator="equal">
      <formula>""</formula>
    </cfRule>
  </conditionalFormatting>
  <conditionalFormatting sqref="F16">
    <cfRule type="expression" dxfId="6" priority="3" stopIfTrue="1">
      <formula>IF($J16="Empate",IF(H16=1,TRUE(),FALSE()),FALSE())</formula>
    </cfRule>
    <cfRule type="expression" dxfId="5" priority="4" stopIfTrue="1">
      <formula>IF(H16="&gt;",FALSE(),IF(H16&gt;0,TRUE(),FALSE()))</formula>
    </cfRule>
    <cfRule type="expression" dxfId="4" priority="5" stopIfTrue="1">
      <formula>IF(H16="&gt;",TRUE(),FALSE())</formula>
    </cfRule>
  </conditionalFormatting>
  <conditionalFormatting sqref="F17">
    <cfRule type="expression" dxfId="3" priority="6" stopIfTrue="1">
      <formula>IF($J16="OK",IF(H16=1,TRUE(),FALSE()),FALSE())</formula>
    </cfRule>
    <cfRule type="expression" dxfId="2" priority="7" stopIfTrue="1">
      <formula>IF($J16="Empate",IF(H16=1,TRUE(),FALSE()),FALSE())</formula>
    </cfRule>
    <cfRule type="expression" dxfId="1" priority="8" stopIfTrue="1">
      <formula>IF($J16="Empate",IF(H16=2,TRUE(),FALSE()),FALSE())</formula>
    </cfRule>
  </conditionalFormatting>
  <conditionalFormatting sqref="G15">
    <cfRule type="expression" dxfId="0" priority="27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7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44</v>
      </c>
      <c r="E1" s="4"/>
      <c r="F1" s="4"/>
      <c r="G1" s="4"/>
    </row>
    <row r="2" spans="1:7" x14ac:dyDescent="0.2">
      <c r="A2" s="15" t="s">
        <v>9</v>
      </c>
      <c r="B2" s="53" t="s">
        <v>45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47</v>
      </c>
      <c r="C4" s="5"/>
      <c r="E4" s="49"/>
      <c r="F4" s="4"/>
      <c r="G4" s="4"/>
    </row>
    <row r="5" spans="1:7" x14ac:dyDescent="0.2">
      <c r="A5" s="15"/>
      <c r="B5" s="53" t="s">
        <v>48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7172.64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49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50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2025-12-15T13:21:55Z</cp:lastPrinted>
  <dcterms:created xsi:type="dcterms:W3CDTF">2006-04-18T17:38:46Z</dcterms:created>
  <dcterms:modified xsi:type="dcterms:W3CDTF">2025-12-15T13:39:31Z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